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belyn\Documents\Free Templates\"/>
    </mc:Choice>
  </mc:AlternateContent>
  <xr:revisionPtr revIDLastSave="0" documentId="8_{848F98DF-24D6-4F30-922E-7566B52B672D}" xr6:coauthVersionLast="43" xr6:coauthVersionMax="43" xr10:uidLastSave="{00000000-0000-0000-0000-000000000000}"/>
  <bookViews>
    <workbookView xWindow="-96" yWindow="-96" windowWidth="19392" windowHeight="10392" tabRatio="478" xr2:uid="{00000000-000D-0000-FFFF-FFFF00000000}"/>
  </bookViews>
  <sheets>
    <sheet name="Sarina Homes Time 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A25" i="1" s="1"/>
  <c r="C6" i="1"/>
  <c r="C24" i="1" l="1"/>
  <c r="A24" i="1" s="1"/>
  <c r="F24" i="1"/>
  <c r="D26" i="1"/>
  <c r="E26" i="1"/>
  <c r="C23" i="1"/>
  <c r="A23" i="1" s="1"/>
  <c r="F23" i="1"/>
  <c r="C11" i="1"/>
  <c r="A11" i="1" s="1"/>
  <c r="C22" i="1"/>
  <c r="A22" i="1" s="1"/>
  <c r="C21" i="1"/>
  <c r="A21" i="1" s="1"/>
  <c r="C20" i="1"/>
  <c r="A20" i="1" s="1"/>
  <c r="C19" i="1"/>
  <c r="A19" i="1" s="1"/>
  <c r="C18" i="1"/>
  <c r="A18" i="1" s="1"/>
  <c r="C17" i="1"/>
  <c r="A17" i="1" s="1"/>
  <c r="C16" i="1"/>
  <c r="A16" i="1" s="1"/>
  <c r="C15" i="1"/>
  <c r="A15" i="1" s="1"/>
  <c r="C14" i="1"/>
  <c r="A14" i="1" s="1"/>
  <c r="C13" i="1"/>
  <c r="A13" i="1" s="1"/>
  <c r="C12" i="1"/>
  <c r="A12" i="1" s="1"/>
  <c r="C10" i="1"/>
  <c r="A10" i="1" s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C9" i="1"/>
  <c r="A9" i="1" s="1"/>
  <c r="F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Rachel Peranzi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This is the only cell you need to update for dates</t>
        </r>
      </text>
    </comment>
    <comment ref="C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Ignore this line if it falls outside the pay period on shorter months</t>
        </r>
      </text>
    </comment>
    <comment ref="C2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Ignore this line if it falls outside the pay period on shorter months</t>
        </r>
      </text>
    </comment>
    <comment ref="C25" authorId="0" shapeId="0" xr:uid="{55EAC098-6ACA-496B-B053-E85FC6AFF730}">
      <text>
        <r>
          <rPr>
            <b/>
            <sz val="9"/>
            <color indexed="81"/>
            <rFont val="Tahoma"/>
            <family val="2"/>
          </rPr>
          <t>Ignore this line if it falls outside the pay period on shorter months</t>
        </r>
      </text>
    </comment>
  </commentList>
</comments>
</file>

<file path=xl/sharedStrings.xml><?xml version="1.0" encoding="utf-8"?>
<sst xmlns="http://schemas.openxmlformats.org/spreadsheetml/2006/main" count="11" uniqueCount="11">
  <si>
    <t>Employee:</t>
  </si>
  <si>
    <t>Manager:</t>
  </si>
  <si>
    <t>Day</t>
  </si>
  <si>
    <t>Regular Hours</t>
  </si>
  <si>
    <t>Overtime Hours</t>
  </si>
  <si>
    <t>Total</t>
  </si>
  <si>
    <t>Total hours</t>
  </si>
  <si>
    <t>Pay period start date:</t>
  </si>
  <si>
    <t>Time Sheet</t>
  </si>
  <si>
    <t>Description</t>
  </si>
  <si>
    <t>Pay period end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</si>
</sst>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0"/>
      <color theme="1" tint="0.499984740745262"/>
      <name val="Century Gothic"/>
      <family val="2"/>
      <scheme val="major"/>
    </font>
    <font>
      <b/>
      <sz val="22"/>
      <color theme="6" tint="-0.249977111117893"/>
      <name val="Century Gothic"/>
      <family val="2"/>
      <scheme val="minor"/>
    </font>
    <font>
      <sz val="10"/>
      <color theme="6" tint="-0.249977111117893"/>
      <name val="Century Gothic"/>
      <family val="2"/>
      <scheme val="minor"/>
    </font>
    <font>
      <b/>
      <sz val="9"/>
      <color theme="1" tint="0.14999847407452621"/>
      <name val="Century Gothic"/>
      <family val="2"/>
      <scheme val="major"/>
    </font>
    <font>
      <sz val="9"/>
      <color theme="1" tint="0.14999847407452621"/>
      <name val="Century Gothic"/>
      <family val="2"/>
      <scheme val="minor"/>
    </font>
    <font>
      <sz val="10"/>
      <color theme="1" tint="0.14999847407452621"/>
      <name val="Century Gothic"/>
      <family val="2"/>
      <scheme val="minor"/>
    </font>
    <font>
      <b/>
      <sz val="9"/>
      <color theme="1" tint="0.14999847407452621"/>
      <name val="Century Gothic"/>
      <family val="2"/>
      <scheme val="minor"/>
    </font>
    <font>
      <sz val="9"/>
      <color theme="1" tint="0.14999847407452621"/>
      <name val="Century Gothic"/>
      <family val="2"/>
      <scheme val="major"/>
    </font>
    <font>
      <sz val="10"/>
      <color theme="1" tint="0.14999847407452621"/>
      <name val="Century Gothic"/>
      <family val="2"/>
      <scheme val="major"/>
    </font>
    <font>
      <b/>
      <sz val="9"/>
      <color indexed="81"/>
      <name val="Tahoma"/>
      <family val="2"/>
    </font>
    <font>
      <sz val="8"/>
      <color theme="1" tint="0.14999847407452621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4" fillId="2" borderId="0" xfId="0" applyFont="1" applyFill="1" applyAlignment="1">
      <alignment vertical="center"/>
    </xf>
    <xf numFmtId="0" fontId="5" fillId="0" borderId="0" xfId="0" applyFont="1" applyAlignment="1"/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right" vertical="center" indent="1"/>
    </xf>
    <xf numFmtId="2" fontId="7" fillId="4" borderId="3" xfId="0" applyNumberFormat="1" applyFont="1" applyFill="1" applyBorder="1" applyAlignment="1">
      <alignment horizontal="right" vertical="center" indent="1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 applyAlignment="1">
      <alignment horizontal="center"/>
    </xf>
    <xf numFmtId="14" fontId="7" fillId="4" borderId="3" xfId="0" applyNumberFormat="1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2" fontId="9" fillId="4" borderId="3" xfId="0" applyNumberFormat="1" applyFont="1" applyFill="1" applyBorder="1" applyAlignment="1">
      <alignment horizontal="right" vertical="center" indent="1"/>
    </xf>
    <xf numFmtId="2" fontId="13" fillId="3" borderId="3" xfId="0" applyNumberFormat="1" applyFont="1" applyFill="1" applyBorder="1" applyAlignment="1">
      <alignment vertical="center" wrapText="1"/>
    </xf>
    <xf numFmtId="2" fontId="13" fillId="3" borderId="0" xfId="0" applyNumberFormat="1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4" fontId="7" fillId="0" borderId="1" xfId="0" applyNumberFormat="1" applyFont="1" applyBorder="1" applyAlignment="1">
      <alignment horizontal="left"/>
    </xf>
    <xf numFmtId="0" fontId="6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G27"/>
  <sheetViews>
    <sheetView showGridLines="0" showZeros="0" tabSelected="1" workbookViewId="0">
      <selection activeCell="A4" sqref="A4:C4"/>
    </sheetView>
  </sheetViews>
  <sheetFormatPr defaultColWidth="9.1640625" defaultRowHeight="12.6" x14ac:dyDescent="0.4"/>
  <cols>
    <col min="1" max="1" width="10.5546875" style="1" customWidth="1"/>
    <col min="2" max="2" width="8.83203125" style="1" customWidth="1"/>
    <col min="3" max="3" width="13.83203125" style="1" customWidth="1"/>
    <col min="4" max="4" width="10.27734375" style="1" customWidth="1"/>
    <col min="5" max="6" width="9.27734375" style="1" customWidth="1"/>
    <col min="7" max="7" width="37.71875" style="1" customWidth="1"/>
    <col min="8" max="16384" width="9.1640625" style="1"/>
  </cols>
  <sheetData>
    <row r="1" spans="1:7" ht="39.75" customHeight="1" x14ac:dyDescent="0.4"/>
    <row r="2" spans="1:7" ht="26.7" x14ac:dyDescent="0.8">
      <c r="A2" s="3" t="s">
        <v>8</v>
      </c>
      <c r="B2" s="2"/>
      <c r="C2" s="2"/>
      <c r="D2" s="2"/>
      <c r="E2" s="2"/>
      <c r="F2" s="2"/>
      <c r="G2" s="2"/>
    </row>
    <row r="3" spans="1:7" ht="26.7" x14ac:dyDescent="0.4">
      <c r="A3" s="4"/>
      <c r="B3" s="5"/>
      <c r="C3" s="5"/>
      <c r="D3" s="5"/>
    </row>
    <row r="4" spans="1:7" s="11" customFormat="1" ht="17.100000000000001" customHeight="1" x14ac:dyDescent="0.4">
      <c r="E4" s="25" t="s">
        <v>0</v>
      </c>
      <c r="F4" s="26"/>
      <c r="G4" s="13"/>
    </row>
    <row r="5" spans="1:7" s="11" customFormat="1" ht="17.100000000000001" customHeight="1" x14ac:dyDescent="0.4">
      <c r="B5" s="12" t="s">
        <v>7</v>
      </c>
      <c r="C5" s="27">
        <v>43661</v>
      </c>
      <c r="D5" s="27"/>
      <c r="E5" s="25" t="s">
        <v>1</v>
      </c>
      <c r="F5" s="26"/>
      <c r="G5" s="14"/>
    </row>
    <row r="6" spans="1:7" s="11" customFormat="1" ht="17.100000000000001" customHeight="1" x14ac:dyDescent="0.4">
      <c r="B6" s="12" t="s">
        <v>10</v>
      </c>
      <c r="C6" s="27">
        <f>C5+13</f>
        <v>43674</v>
      </c>
      <c r="D6" s="27"/>
      <c r="E6" s="15"/>
      <c r="F6" s="16"/>
      <c r="G6" s="16"/>
    </row>
    <row r="7" spans="1:7" s="10" customFormat="1" ht="18.75" customHeight="1" x14ac:dyDescent="0.4">
      <c r="C7" s="17"/>
    </row>
    <row r="8" spans="1:7" s="18" customFormat="1" ht="30" customHeight="1" x14ac:dyDescent="0.4">
      <c r="A8" s="28" t="s">
        <v>2</v>
      </c>
      <c r="B8" s="29"/>
      <c r="C8" s="30"/>
      <c r="D8" s="6" t="s">
        <v>3</v>
      </c>
      <c r="E8" s="6" t="s">
        <v>4</v>
      </c>
      <c r="F8" s="7" t="s">
        <v>5</v>
      </c>
      <c r="G8" s="7" t="s">
        <v>9</v>
      </c>
    </row>
    <row r="9" spans="1:7" s="10" customFormat="1" ht="22" customHeight="1" x14ac:dyDescent="0.4">
      <c r="A9" s="24" t="str">
        <f>TEXT(C9,"dddd")</f>
        <v>Monday</v>
      </c>
      <c r="B9" s="24"/>
      <c r="C9" s="19">
        <f>C5</f>
        <v>43661</v>
      </c>
      <c r="D9" s="8">
        <v>0</v>
      </c>
      <c r="E9" s="8"/>
      <c r="F9" s="9">
        <f t="shared" ref="F9:F24" si="0">IF(SUM(D9:E9)&gt;24,"You've entered more than 24 hours.",SUM(D9:E9))</f>
        <v>0</v>
      </c>
      <c r="G9" s="22">
        <v>0</v>
      </c>
    </row>
    <row r="10" spans="1:7" s="10" customFormat="1" ht="22" customHeight="1" x14ac:dyDescent="0.4">
      <c r="A10" s="24" t="str">
        <f t="shared" ref="A10:A22" si="1">TEXT(C10,"dddd")</f>
        <v>Tuesday</v>
      </c>
      <c r="B10" s="24"/>
      <c r="C10" s="19">
        <f>IF($C$5="","",$C$5+1)</f>
        <v>43662</v>
      </c>
      <c r="D10" s="8">
        <v>0</v>
      </c>
      <c r="E10" s="8"/>
      <c r="F10" s="9">
        <f t="shared" si="0"/>
        <v>0</v>
      </c>
      <c r="G10" s="22">
        <v>0</v>
      </c>
    </row>
    <row r="11" spans="1:7" s="10" customFormat="1" ht="22" customHeight="1" x14ac:dyDescent="0.4">
      <c r="A11" s="24" t="str">
        <f t="shared" si="1"/>
        <v>Wednesday</v>
      </c>
      <c r="B11" s="24"/>
      <c r="C11" s="19">
        <f>IF($C$5="","",$C$5+2)</f>
        <v>43663</v>
      </c>
      <c r="D11" s="8">
        <v>0</v>
      </c>
      <c r="E11" s="8"/>
      <c r="F11" s="9">
        <f t="shared" si="0"/>
        <v>0</v>
      </c>
      <c r="G11" s="22">
        <v>0</v>
      </c>
    </row>
    <row r="12" spans="1:7" s="10" customFormat="1" ht="22" customHeight="1" x14ac:dyDescent="0.4">
      <c r="A12" s="24" t="str">
        <f t="shared" si="1"/>
        <v>Thursday</v>
      </c>
      <c r="B12" s="24"/>
      <c r="C12" s="19">
        <f>IF($C$5="","",$C$5+3)</f>
        <v>43664</v>
      </c>
      <c r="D12" s="8">
        <v>0</v>
      </c>
      <c r="E12" s="8"/>
      <c r="F12" s="9">
        <f t="shared" si="0"/>
        <v>0</v>
      </c>
      <c r="G12" s="22">
        <v>0</v>
      </c>
    </row>
    <row r="13" spans="1:7" s="10" customFormat="1" ht="22" customHeight="1" x14ac:dyDescent="0.4">
      <c r="A13" s="24" t="str">
        <f t="shared" si="1"/>
        <v>Friday</v>
      </c>
      <c r="B13" s="24"/>
      <c r="C13" s="19">
        <f>IF($C$5="","",$C$5+4)</f>
        <v>43665</v>
      </c>
      <c r="D13" s="8">
        <v>0</v>
      </c>
      <c r="E13" s="8"/>
      <c r="F13" s="9">
        <f t="shared" si="0"/>
        <v>0</v>
      </c>
      <c r="G13" s="22">
        <v>0</v>
      </c>
    </row>
    <row r="14" spans="1:7" s="10" customFormat="1" ht="22" customHeight="1" x14ac:dyDescent="0.4">
      <c r="A14" s="24" t="str">
        <f t="shared" si="1"/>
        <v>Saturday</v>
      </c>
      <c r="B14" s="24"/>
      <c r="C14" s="19">
        <f>IF($C$5="","",$C$5+5)</f>
        <v>43666</v>
      </c>
      <c r="D14" s="8"/>
      <c r="E14" s="8"/>
      <c r="F14" s="9">
        <f t="shared" si="0"/>
        <v>0</v>
      </c>
      <c r="G14" s="22">
        <v>0</v>
      </c>
    </row>
    <row r="15" spans="1:7" s="10" customFormat="1" ht="22" customHeight="1" x14ac:dyDescent="0.4">
      <c r="A15" s="24" t="str">
        <f t="shared" si="1"/>
        <v>Sunday</v>
      </c>
      <c r="B15" s="24"/>
      <c r="C15" s="19">
        <f>IF($C$5="","",$C$5+6)</f>
        <v>43667</v>
      </c>
      <c r="D15" s="8"/>
      <c r="E15" s="8"/>
      <c r="F15" s="9">
        <f t="shared" si="0"/>
        <v>0</v>
      </c>
      <c r="G15" s="22">
        <v>0</v>
      </c>
    </row>
    <row r="16" spans="1:7" s="10" customFormat="1" ht="22" customHeight="1" x14ac:dyDescent="0.4">
      <c r="A16" s="24" t="str">
        <f t="shared" si="1"/>
        <v>Monday</v>
      </c>
      <c r="B16" s="24"/>
      <c r="C16" s="19">
        <f>IF($C$5="","",$C$5+7)</f>
        <v>43668</v>
      </c>
      <c r="D16" s="8">
        <v>0</v>
      </c>
      <c r="E16" s="8"/>
      <c r="F16" s="9">
        <f t="shared" si="0"/>
        <v>0</v>
      </c>
      <c r="G16" s="22">
        <v>0</v>
      </c>
    </row>
    <row r="17" spans="1:7" s="10" customFormat="1" ht="22" customHeight="1" x14ac:dyDescent="0.4">
      <c r="A17" s="24" t="str">
        <f t="shared" si="1"/>
        <v>Tuesday</v>
      </c>
      <c r="B17" s="24"/>
      <c r="C17" s="19">
        <f>IF($C$5="","",$C$5+8)</f>
        <v>43669</v>
      </c>
      <c r="D17" s="8">
        <v>0</v>
      </c>
      <c r="E17" s="8"/>
      <c r="F17" s="9">
        <f t="shared" si="0"/>
        <v>0</v>
      </c>
      <c r="G17" s="22">
        <v>0</v>
      </c>
    </row>
    <row r="18" spans="1:7" s="10" customFormat="1" ht="22" customHeight="1" x14ac:dyDescent="0.4">
      <c r="A18" s="24" t="str">
        <f t="shared" si="1"/>
        <v>Wednesday</v>
      </c>
      <c r="B18" s="24"/>
      <c r="C18" s="19">
        <f>IF($C$5="","",$C$5+9)</f>
        <v>43670</v>
      </c>
      <c r="D18" s="8">
        <v>0</v>
      </c>
      <c r="E18" s="8"/>
      <c r="F18" s="9">
        <f t="shared" si="0"/>
        <v>0</v>
      </c>
      <c r="G18" s="22">
        <v>0</v>
      </c>
    </row>
    <row r="19" spans="1:7" s="10" customFormat="1" ht="22" customHeight="1" x14ac:dyDescent="0.4">
      <c r="A19" s="24" t="str">
        <f t="shared" si="1"/>
        <v>Thursday</v>
      </c>
      <c r="B19" s="24"/>
      <c r="C19" s="19">
        <f>IF($C$5="","",$C$5+10)</f>
        <v>43671</v>
      </c>
      <c r="D19" s="8">
        <v>0</v>
      </c>
      <c r="E19" s="8"/>
      <c r="F19" s="9">
        <f t="shared" si="0"/>
        <v>0</v>
      </c>
      <c r="G19" s="22">
        <v>0</v>
      </c>
    </row>
    <row r="20" spans="1:7" s="10" customFormat="1" ht="22" customHeight="1" x14ac:dyDescent="0.4">
      <c r="A20" s="24" t="str">
        <f t="shared" si="1"/>
        <v>Friday</v>
      </c>
      <c r="B20" s="24"/>
      <c r="C20" s="19">
        <f>IF($C$5="","",$C$5+11)</f>
        <v>43672</v>
      </c>
      <c r="D20" s="8">
        <v>0</v>
      </c>
      <c r="E20" s="8"/>
      <c r="F20" s="9">
        <f t="shared" si="0"/>
        <v>0</v>
      </c>
      <c r="G20" s="22">
        <v>0</v>
      </c>
    </row>
    <row r="21" spans="1:7" s="10" customFormat="1" ht="22" customHeight="1" x14ac:dyDescent="0.4">
      <c r="A21" s="24" t="str">
        <f t="shared" si="1"/>
        <v>Saturday</v>
      </c>
      <c r="B21" s="24"/>
      <c r="C21" s="19">
        <f>IF($C$5="","",$C$5+12)</f>
        <v>43673</v>
      </c>
      <c r="D21" s="8"/>
      <c r="E21" s="8"/>
      <c r="F21" s="9">
        <f t="shared" si="0"/>
        <v>0</v>
      </c>
      <c r="G21" s="22">
        <v>0</v>
      </c>
    </row>
    <row r="22" spans="1:7" s="10" customFormat="1" ht="22" customHeight="1" x14ac:dyDescent="0.4">
      <c r="A22" s="24" t="str">
        <f t="shared" si="1"/>
        <v>Sunday</v>
      </c>
      <c r="B22" s="24"/>
      <c r="C22" s="19">
        <f>IF($C$5="","",$C$5+13)</f>
        <v>43674</v>
      </c>
      <c r="D22" s="8"/>
      <c r="E22" s="8"/>
      <c r="F22" s="9">
        <f t="shared" si="0"/>
        <v>0</v>
      </c>
      <c r="G22" s="22"/>
    </row>
    <row r="23" spans="1:7" s="10" customFormat="1" ht="22" customHeight="1" x14ac:dyDescent="0.4">
      <c r="A23" s="24" t="str">
        <f t="shared" ref="A23" si="2">TEXT(C23,"dddd")</f>
        <v>Monday</v>
      </c>
      <c r="B23" s="24"/>
      <c r="C23" s="19">
        <f>IF($C$5="","",$C$5+14)</f>
        <v>43675</v>
      </c>
      <c r="D23" s="8"/>
      <c r="E23" s="8"/>
      <c r="F23" s="9">
        <f t="shared" si="0"/>
        <v>0</v>
      </c>
      <c r="G23" s="22"/>
    </row>
    <row r="24" spans="1:7" s="10" customFormat="1" ht="22" customHeight="1" x14ac:dyDescent="0.4">
      <c r="A24" s="24" t="str">
        <f t="shared" ref="A24" si="3">TEXT(C24,"dddd")</f>
        <v>Tuesday</v>
      </c>
      <c r="B24" s="24"/>
      <c r="C24" s="19">
        <f>IF($C$5="","",$C$5+15)</f>
        <v>43676</v>
      </c>
      <c r="D24" s="8"/>
      <c r="E24" s="8"/>
      <c r="F24" s="9">
        <f t="shared" si="0"/>
        <v>0</v>
      </c>
      <c r="G24" s="22"/>
    </row>
    <row r="25" spans="1:7" s="10" customFormat="1" ht="22" customHeight="1" x14ac:dyDescent="0.4">
      <c r="A25" s="24" t="str">
        <f t="shared" ref="A25" si="4">TEXT(C25,"dddd")</f>
        <v>Wednesday</v>
      </c>
      <c r="B25" s="24"/>
      <c r="C25" s="19">
        <f>IF($C$5="","",$C$5+16)</f>
        <v>43677</v>
      </c>
      <c r="D25" s="8"/>
      <c r="E25" s="8"/>
      <c r="F25" s="9"/>
      <c r="G25" s="23"/>
    </row>
    <row r="26" spans="1:7" s="10" customFormat="1" ht="22" customHeight="1" x14ac:dyDescent="0.4">
      <c r="C26" s="20" t="s">
        <v>6</v>
      </c>
      <c r="D26" s="21">
        <f>SUM(D9:D23)</f>
        <v>0</v>
      </c>
      <c r="E26" s="21">
        <f>SUM(E9:E23)</f>
        <v>0</v>
      </c>
      <c r="F26" s="21">
        <f>SUM(F9:F23)</f>
        <v>0</v>
      </c>
      <c r="G26"/>
    </row>
    <row r="27" spans="1:7" s="10" customFormat="1" x14ac:dyDescent="0.4"/>
  </sheetData>
  <mergeCells count="22">
    <mergeCell ref="A14:B14"/>
    <mergeCell ref="A15:B15"/>
    <mergeCell ref="A8:C8"/>
    <mergeCell ref="A9:B9"/>
    <mergeCell ref="A10:B10"/>
    <mergeCell ref="A11:B11"/>
    <mergeCell ref="A25:B25"/>
    <mergeCell ref="E4:F4"/>
    <mergeCell ref="E5:F5"/>
    <mergeCell ref="A20:B20"/>
    <mergeCell ref="A21:B21"/>
    <mergeCell ref="A22:B22"/>
    <mergeCell ref="A16:B16"/>
    <mergeCell ref="A17:B17"/>
    <mergeCell ref="A18:B18"/>
    <mergeCell ref="A19:B19"/>
    <mergeCell ref="C6:D6"/>
    <mergeCell ref="A23:B23"/>
    <mergeCell ref="A24:B24"/>
    <mergeCell ref="C5:D5"/>
    <mergeCell ref="A12:B12"/>
    <mergeCell ref="A13:B13"/>
  </mergeCells>
  <phoneticPr fontId="0" type="noConversion"/>
  <printOptions horizontalCentered="1"/>
  <pageMargins left="0.75" right="0.75" top="0.5" bottom="0.5" header="0.5" footer="0"/>
  <pageSetup scale="91" orientation="portrait" horizontalDpi="4294967295" verticalDpi="4294967295" r:id="rId1"/>
  <headerFooter alignWithMargins="0"/>
  <ignoredErrors>
    <ignoredError sqref="F9:F22" emptyCellReferenc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F43C01-72D5-44AE-A799-25127B3071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Sarina Homes Time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time sheet with sick leave and vacation</dc:title>
  <dc:creator>Rachel Peranzi</dc:creator>
  <cp:lastModifiedBy>Belynda Debeurs</cp:lastModifiedBy>
  <cp:lastPrinted>2016-06-27T23:27:21Z</cp:lastPrinted>
  <dcterms:created xsi:type="dcterms:W3CDTF">2016-02-24T16:38:13Z</dcterms:created>
  <dcterms:modified xsi:type="dcterms:W3CDTF">2019-08-09T15:31:29Z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TC060888761033</vt:lpwstr>
  </property>
</Properties>
</file>